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510618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工事費内訳書!$A$1:$G$170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工事費内訳書!$G$170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工事費内訳書!$I$170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5"/>
  <c r="G28"/>
  <c r="G33"/>
  <c r="G34"/>
  <c r="G41"/>
  <c r="G47"/>
  <c r="G66"/>
  <c r="G79"/>
  <c r="G86"/>
  <c r="G92"/>
  <c r="G96"/>
  <c r="G97"/>
  <c r="G105"/>
  <c r="G108"/>
  <c r="G109"/>
  <c r="G111"/>
  <c r="G114"/>
  <c r="G115"/>
  <c r="G121"/>
  <c r="G124"/>
  <c r="G128"/>
  <c r="G129"/>
  <c r="G132"/>
  <c r="G137"/>
  <c r="G139"/>
  <c r="G140"/>
  <c r="G148"/>
  <c r="G152"/>
  <c r="G155"/>
  <c r="G156"/>
  <c r="G157"/>
  <c r="G159"/>
  <c r="G160"/>
  <c r="G162"/>
  <c r="G165"/>
  <c r="G166"/>
  <c r="G167"/>
  <c r="G169"/>
  <c r="G17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<sst xmlns="http://schemas.openxmlformats.org/spreadsheetml/2006/main">
  <si>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</si>
  <si>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</si>
  <si>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</si>
  <si>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</si>
  <si>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</si>
  <si>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黒地　１－１工事（担い手確保型）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</si>
  <si>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</si>
  <si>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</si>
  <si>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</si>
  <si>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</si>
  <si>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</si>
  <si>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</si>
  <si>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</si>
  <si>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</si>
  <si>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</si>
  <si>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</si>
  <si>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</si>
  <si>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_x000d_はぎ取り戻し（表土はぎ）</t>
  </si>
  <si>
    <t>ha</t>
  </si>
  <si>
    <t>表土扱い（ほ場整備工）（標準区画0.3ha以上）
_x000d_はぎ取り戻し（表土戻し＋整地）</t>
  </si>
  <si>
    <t>基盤造成・畦畔築立（標準区画0.3ha以上）
_x000d_基盤切盛＋畦畔築立＋基盤整地</t>
  </si>
  <si>
    <t>雑物除去（ほ場整備工）
_x000d_</t>
  </si>
  <si>
    <t>田面耕起
_x000d_</t>
  </si>
  <si>
    <t>進入路工
_x000d_</t>
  </si>
  <si>
    <t>進入路工
_x000d_1型　H＝0.4ｍ</t>
  </si>
  <si>
    <t>箇所</t>
  </si>
  <si>
    <t>進入路工
_x000d_1型　H＝0.６ｍ</t>
  </si>
  <si>
    <t>進入路工
_x000d_1型　H＝0.7ｍ</t>
  </si>
  <si>
    <t>進入路工
_x000d_1型　H＝0.9ｍ</t>
  </si>
  <si>
    <t>付帯工
_x000d_一筆排水口工</t>
  </si>
  <si>
    <t>コンクリート分水槽据付
_x000d_据付,80kgを超え200kg以下,無し</t>
  </si>
  <si>
    <t>基</t>
  </si>
  <si>
    <t>排水管設置工
_x000d_VUφ200</t>
  </si>
  <si>
    <t>ｍ</t>
  </si>
  <si>
    <t>構造物取壊し工
_x000d_</t>
  </si>
  <si>
    <t>コンクリート構造物取壊
_x000d_無筋</t>
  </si>
  <si>
    <t>m3</t>
  </si>
  <si>
    <t>殻運搬・処理
_x000d_無筋コンクリート</t>
  </si>
  <si>
    <t>コンクリート構造物取壊
_x000d_有筋</t>
  </si>
  <si>
    <t>殻運搬・処理
_x000d_鉄筋コンクリート</t>
  </si>
  <si>
    <t>用水路工（管水路）
_x000d_</t>
  </si>
  <si>
    <t>管水路工
_x000d_作業土工</t>
  </si>
  <si>
    <t>床堀
_x000d_</t>
  </si>
  <si>
    <t>基面整正
_x000d_</t>
  </si>
  <si>
    <t>砂基礎
_x000d_①+②</t>
  </si>
  <si>
    <t>埋戻
_x000d_埋戻①+②（流用土）</t>
  </si>
  <si>
    <t>埋戻
_x000d_埋戻③+④（流用土）</t>
  </si>
  <si>
    <t>埋設表示テープ
_x000d_</t>
  </si>
  <si>
    <t>管水路工
_x000d_撤去・復旧工</t>
  </si>
  <si>
    <t>舗装版切断
_x000d_アスファルト舗装</t>
  </si>
  <si>
    <t>舗装版破砕
_x000d_アスファルト舗装</t>
  </si>
  <si>
    <t>㎡</t>
  </si>
  <si>
    <t>殻運搬・処理
_x000d_アスファルト殻</t>
  </si>
  <si>
    <t>アスファルト舗装工
_x000d_t=40</t>
  </si>
  <si>
    <t>路盤工
_x000d_RC-40</t>
  </si>
  <si>
    <t>管水路工
_x000d_管体工</t>
  </si>
  <si>
    <t>硬質塩化ビニル管
_x000d_VU（RR)φ200</t>
  </si>
  <si>
    <t>硬質塩化ビニル管
_x000d_VU（RR)φ150</t>
  </si>
  <si>
    <t>硬質塩化ビニル管
_x000d_VU（RR)φ100</t>
  </si>
  <si>
    <t>鋳鉄製ﾒｶ型　曲管
_x000d_φ150✕90°</t>
  </si>
  <si>
    <t>個</t>
  </si>
  <si>
    <t>鋳鉄製ﾒｶ型　曲管
_x000d_φ100✕90°</t>
  </si>
  <si>
    <t>鋳鉄製ﾒｶ型　曲管
_x000d_φ200✕45°</t>
  </si>
  <si>
    <t>鋳鉄製ﾒｶ型　曲管
_x000d_φ150✕45°</t>
  </si>
  <si>
    <t>鋳鉄製ﾒｶ型　曲管
_x000d_φ200✕22°1/2</t>
  </si>
  <si>
    <t>鋳鉄製ﾒｶ型　曲管
_x000d_φ150✕22°1/2</t>
  </si>
  <si>
    <t>鋳鉄製ﾒｶ型　曲管
_x000d_φ100✕22°1/2</t>
  </si>
  <si>
    <t>鋳鉄製ﾒｶ型　曲管
_x000d_φ200✕11°1/4</t>
  </si>
  <si>
    <t>鋳鉄製ﾒｶ型　曲管
_x000d_φ150✕11°1/4</t>
  </si>
  <si>
    <t>鋳鉄製ﾒｶ型　曲管
_x000d_φ100✕5°5/8</t>
  </si>
  <si>
    <t>鋳鉄製ﾒｶ型T字管
_x000d_φ200✕200</t>
  </si>
  <si>
    <t>鋳鉄製ﾒｶ型T字管
_x000d_φ150✕75</t>
  </si>
  <si>
    <t>鋳鉄製ﾒｶ型T字管
_x000d_φ100✕75</t>
  </si>
  <si>
    <t>鋳鉄製ﾒｶ型片落管
_x000d_φ200✕150</t>
  </si>
  <si>
    <t>鋳鉄製ﾒｶ型片落管
_x000d_φ150✕100</t>
  </si>
  <si>
    <t>給水栓工
_x000d_</t>
  </si>
  <si>
    <t>自動給水栓設置工
_x000d_50A</t>
  </si>
  <si>
    <t>自動給水栓設置工
_x000d_80A</t>
  </si>
  <si>
    <t>硬質ポリ塩化ビニル管
_x000d_VP　φ50</t>
  </si>
  <si>
    <t>硬質ポリ塩化ビニル管
_x000d_VP　φ75</t>
  </si>
  <si>
    <t>TS径違いソケット
_x000d_φ75✕φ50</t>
  </si>
  <si>
    <t>TSエルボ
_x000d_φ50　90°</t>
  </si>
  <si>
    <t>TSエルボ
_x000d_φ75　90°</t>
  </si>
  <si>
    <t>給水栓BOX設置工
_x000d_</t>
  </si>
  <si>
    <t>コンクリート
_x000d_18-8-40(高炉B）</t>
  </si>
  <si>
    <t>基礎コンクリート
_x000d_18-8-40(高炉B)</t>
  </si>
  <si>
    <t>型枠
_x000d_基礎コンクリート</t>
  </si>
  <si>
    <t>基礎砕石
_x000d_RC-40</t>
  </si>
  <si>
    <t>給水栓取出工
_x000d_管体土工</t>
  </si>
  <si>
    <t>床掘
_x000d_</t>
  </si>
  <si>
    <t>パイプライン基礎
_x000d_砂基礎①+②</t>
  </si>
  <si>
    <t>給水栓取出工
_x000d_撤去･復旧工</t>
  </si>
  <si>
    <t>舗装板切断(BA0203)
_x000d_アスファルト舗装</t>
  </si>
  <si>
    <t>殻運搬･処理
_x000d_アスファルト殻</t>
  </si>
  <si>
    <t>給水栓取出工
_x000d_管体工</t>
  </si>
  <si>
    <t>硬質ポリ塩化ビニル管
_x000d_VP φ75</t>
  </si>
  <si>
    <t>TSベンド
_x000d_φ75✕11°1/4</t>
  </si>
  <si>
    <t>TSベンド
_x000d_φ75✕90°</t>
  </si>
  <si>
    <t>排水路工
_x000d_</t>
  </si>
  <si>
    <t>作業土工
_x000d_</t>
  </si>
  <si>
    <t>床掘り
_x000d_</t>
  </si>
  <si>
    <t>埋戻
_x000d_</t>
  </si>
  <si>
    <t>盛土
_x000d_</t>
  </si>
  <si>
    <t>法面整形
_x000d_切土部</t>
  </si>
  <si>
    <t>法面整形
_x000d_盛土部</t>
  </si>
  <si>
    <t>芝付
_x000d_</t>
  </si>
  <si>
    <t>鉄筋コンクリート角フリューム
_x000d_KF-300</t>
  </si>
  <si>
    <t>現場打取合工
_x000d_1型</t>
  </si>
  <si>
    <t>道路工
_x000d_</t>
  </si>
  <si>
    <t>盛土工
_x000d_</t>
  </si>
  <si>
    <t>路体（築堤）盛土・埋戻
_x000d_</t>
  </si>
  <si>
    <t>整形仕上げ工
_x000d_</t>
  </si>
  <si>
    <t>道路横断工
_x000d_</t>
  </si>
  <si>
    <t>道路横断工
_x000d_撤去・復旧工</t>
  </si>
  <si>
    <t>アスファルト舗装工
_x000d_t=50</t>
  </si>
  <si>
    <t>コンクリート工
_x000d_</t>
  </si>
  <si>
    <t>擁壁工(無筋構造物）
_x000d_18-8-40(高炉B）</t>
  </si>
  <si>
    <t>型枠
_x000d_無筋構造物</t>
  </si>
  <si>
    <t>水路横断工
_x000d_</t>
  </si>
  <si>
    <t>水路横断工
_x000d_土工</t>
  </si>
  <si>
    <t>現場打橋台コン
_x000d_18-8-40(高炉B）</t>
  </si>
  <si>
    <t>均しコンクリート
_x000d_18-8-40(高炉B)</t>
  </si>
  <si>
    <t>型枠
_x000d_均しコンクリート</t>
  </si>
  <si>
    <t>構造物工
_x000d_</t>
  </si>
  <si>
    <t>PC床版据付
_x000d_</t>
  </si>
  <si>
    <t>枚</t>
  </si>
  <si>
    <t>第一揚水機場附帯工
_x000d_</t>
  </si>
  <si>
    <t>防護柵工
_x000d_</t>
  </si>
  <si>
    <t>フェンス工
_x000d_土中用</t>
  </si>
  <si>
    <t>型枠
_x000d_無筋用</t>
  </si>
  <si>
    <t>フェンス工
_x000d_両開き門扉</t>
  </si>
  <si>
    <t>組</t>
  </si>
  <si>
    <t>フェンス工
_x000d_片開き門扉</t>
  </si>
  <si>
    <t>防護柵工
_x000d_土工</t>
  </si>
  <si>
    <t>舗装工
_x000d_機場内</t>
  </si>
  <si>
    <t>表層工
_x000d_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</si>
  <si>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</si>
  <si>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</si>
  <si>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</si>
  <si>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</si>
  <si>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</si>
  <si>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</si>
  <si>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</si>
  <si>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</si>
  <si>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</si>
  <si>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</si>
  <si>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</si>
  <si>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</si>
  <si>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共通仮設費（積み上げ）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</si>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</sst>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+G11+G159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+G12+G155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+G13+G33+G96+G108+G114+G128+G139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+G14+G20+G25+G28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1.8799999999999999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1.8799999999999999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1.8799999999999999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1.8799999999999999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1.8799999999999999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+G21+G22+G23+G24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25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25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25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29</v>
      </c>
      <c r="D25" s="17"/>
      <c r="E25" s="18" t="s">
        <v>13</v>
      </c>
      <c r="F25" s="19">
        <v>1</v>
      </c>
      <c r="G25" s="20">
        <f>+G26+G27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30</v>
      </c>
      <c r="E26" s="18" t="s">
        <v>31</v>
      </c>
      <c r="F26" s="19">
        <v>8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12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16" t="s">
        <v>34</v>
      </c>
      <c r="D28" s="17"/>
      <c r="E28" s="18" t="s">
        <v>13</v>
      </c>
      <c r="F28" s="19">
        <v>1</v>
      </c>
      <c r="G28" s="20">
        <f>+G29+G30+G31+G32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35</v>
      </c>
      <c r="E29" s="18" t="s">
        <v>36</v>
      </c>
      <c r="F29" s="19">
        <v>52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36</v>
      </c>
      <c r="F30" s="19">
        <v>52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36</v>
      </c>
      <c r="F31" s="19">
        <v>6.0999999999999996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36</v>
      </c>
      <c r="F32" s="19">
        <v>6.0999999999999996</v>
      </c>
      <c r="G32" s="26"/>
      <c r="H32" s="21"/>
      <c r="I32" s="22">
        <v>23</v>
      </c>
      <c r="J32" s="22">
        <v>4</v>
      </c>
    </row>
    <row r="33" ht="42" customHeight="1">
      <c r="A33" s="23"/>
      <c r="B33" s="16" t="s">
        <v>40</v>
      </c>
      <c r="C33" s="16"/>
      <c r="D33" s="17"/>
      <c r="E33" s="18" t="s">
        <v>13</v>
      </c>
      <c r="F33" s="19">
        <v>1</v>
      </c>
      <c r="G33" s="20">
        <f>+G34+G41+G47+G66+G79+G86+G92</f>
        <v>0</v>
      </c>
      <c r="H33" s="21"/>
      <c r="I33" s="22">
        <v>24</v>
      </c>
      <c r="J33" s="22">
        <v>2</v>
      </c>
    </row>
    <row r="34" ht="42" customHeight="1">
      <c r="A34" s="23"/>
      <c r="B34" s="24"/>
      <c r="C34" s="16" t="s">
        <v>41</v>
      </c>
      <c r="D34" s="17"/>
      <c r="E34" s="18" t="s">
        <v>13</v>
      </c>
      <c r="F34" s="19">
        <v>1</v>
      </c>
      <c r="G34" s="20">
        <f>+G35+G36+G37+G38+G39+G40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42</v>
      </c>
      <c r="E35" s="18" t="s">
        <v>36</v>
      </c>
      <c r="F35" s="19">
        <v>230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36</v>
      </c>
      <c r="F36" s="19">
        <v>120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36</v>
      </c>
      <c r="F37" s="19">
        <v>6.5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36</v>
      </c>
      <c r="F38" s="19">
        <v>94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36</v>
      </c>
      <c r="F39" s="19">
        <v>127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33</v>
      </c>
      <c r="F40" s="19">
        <v>235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16" t="s">
        <v>48</v>
      </c>
      <c r="D41" s="17"/>
      <c r="E41" s="18" t="s">
        <v>13</v>
      </c>
      <c r="F41" s="19">
        <v>1</v>
      </c>
      <c r="G41" s="20">
        <f>+G42+G43+G44+G45+G46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49</v>
      </c>
      <c r="E42" s="18" t="s">
        <v>33</v>
      </c>
      <c r="F42" s="19">
        <v>75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51</v>
      </c>
      <c r="F43" s="19">
        <v>64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52</v>
      </c>
      <c r="E44" s="18" t="s">
        <v>36</v>
      </c>
      <c r="F44" s="19">
        <v>8.9000000000000004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53</v>
      </c>
      <c r="E45" s="18" t="s">
        <v>51</v>
      </c>
      <c r="F45" s="19">
        <v>63.600000000000001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54</v>
      </c>
      <c r="E46" s="18" t="s">
        <v>51</v>
      </c>
      <c r="F46" s="19">
        <v>41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16" t="s">
        <v>55</v>
      </c>
      <c r="D47" s="17"/>
      <c r="E47" s="18" t="s">
        <v>13</v>
      </c>
      <c r="F47" s="19">
        <v>1</v>
      </c>
      <c r="G47" s="20">
        <f>+G48+G49+G50+G51+G52+G53+G54+G55+G56+G57+G58+G59+G60+G61+G62+G63+G64+G65</f>
        <v>0</v>
      </c>
      <c r="H47" s="21"/>
      <c r="I47" s="22">
        <v>38</v>
      </c>
      <c r="J47" s="22">
        <v>3</v>
      </c>
    </row>
    <row r="48" ht="42" customHeight="1">
      <c r="A48" s="23"/>
      <c r="B48" s="24"/>
      <c r="C48" s="24"/>
      <c r="D48" s="25" t="s">
        <v>56</v>
      </c>
      <c r="E48" s="18" t="s">
        <v>33</v>
      </c>
      <c r="F48" s="19">
        <v>50.700000000000003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57</v>
      </c>
      <c r="E49" s="18" t="s">
        <v>33</v>
      </c>
      <c r="F49" s="19">
        <v>74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58</v>
      </c>
      <c r="E50" s="18" t="s">
        <v>33</v>
      </c>
      <c r="F50" s="19">
        <v>110.3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59</v>
      </c>
      <c r="E51" s="18" t="s">
        <v>60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61</v>
      </c>
      <c r="E52" s="18" t="s">
        <v>60</v>
      </c>
      <c r="F52" s="19">
        <v>2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62</v>
      </c>
      <c r="E53" s="18" t="s">
        <v>60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63</v>
      </c>
      <c r="E54" s="18" t="s">
        <v>60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64</v>
      </c>
      <c r="E55" s="18" t="s">
        <v>60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65</v>
      </c>
      <c r="E56" s="18" t="s">
        <v>60</v>
      </c>
      <c r="F56" s="19">
        <v>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66</v>
      </c>
      <c r="E57" s="18" t="s">
        <v>60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67</v>
      </c>
      <c r="E58" s="18" t="s">
        <v>60</v>
      </c>
      <c r="F58" s="19">
        <v>1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68</v>
      </c>
      <c r="E59" s="18" t="s">
        <v>60</v>
      </c>
      <c r="F59" s="19">
        <v>2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69</v>
      </c>
      <c r="E60" s="18" t="s">
        <v>60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70</v>
      </c>
      <c r="E61" s="18" t="s">
        <v>60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71</v>
      </c>
      <c r="E62" s="18" t="s">
        <v>60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72</v>
      </c>
      <c r="E63" s="18" t="s">
        <v>60</v>
      </c>
      <c r="F63" s="19">
        <v>5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73</v>
      </c>
      <c r="E64" s="18" t="s">
        <v>60</v>
      </c>
      <c r="F64" s="19">
        <v>2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74</v>
      </c>
      <c r="E65" s="18" t="s">
        <v>60</v>
      </c>
      <c r="F65" s="19">
        <v>2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16" t="s">
        <v>75</v>
      </c>
      <c r="D66" s="17"/>
      <c r="E66" s="18" t="s">
        <v>13</v>
      </c>
      <c r="F66" s="19">
        <v>1</v>
      </c>
      <c r="G66" s="20">
        <f>+G67+G68+G69+G70+G71+G72+G73+G74+G75+G76+G77+G78</f>
        <v>0</v>
      </c>
      <c r="H66" s="21"/>
      <c r="I66" s="22">
        <v>57</v>
      </c>
      <c r="J66" s="22">
        <v>3</v>
      </c>
    </row>
    <row r="67" ht="42" customHeight="1">
      <c r="A67" s="23"/>
      <c r="B67" s="24"/>
      <c r="C67" s="24"/>
      <c r="D67" s="25" t="s">
        <v>76</v>
      </c>
      <c r="E67" s="18" t="s">
        <v>31</v>
      </c>
      <c r="F67" s="19">
        <v>3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77</v>
      </c>
      <c r="E68" s="18" t="s">
        <v>31</v>
      </c>
      <c r="F68" s="19">
        <v>6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78</v>
      </c>
      <c r="E69" s="18" t="s">
        <v>33</v>
      </c>
      <c r="F69" s="19">
        <v>4.5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79</v>
      </c>
      <c r="E70" s="18" t="s">
        <v>33</v>
      </c>
      <c r="F70" s="19">
        <v>6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80</v>
      </c>
      <c r="E71" s="18" t="s">
        <v>60</v>
      </c>
      <c r="F71" s="19">
        <v>3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81</v>
      </c>
      <c r="E72" s="18" t="s">
        <v>60</v>
      </c>
      <c r="F72" s="19">
        <v>3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82</v>
      </c>
      <c r="E73" s="18" t="s">
        <v>60</v>
      </c>
      <c r="F73" s="19">
        <v>6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83</v>
      </c>
      <c r="E74" s="18" t="s">
        <v>60</v>
      </c>
      <c r="F74" s="19">
        <v>9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84</v>
      </c>
      <c r="E75" s="18" t="s">
        <v>36</v>
      </c>
      <c r="F75" s="19">
        <v>0.10000000000000001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85</v>
      </c>
      <c r="E76" s="18" t="s">
        <v>36</v>
      </c>
      <c r="F76" s="19">
        <v>0.20000000000000001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86</v>
      </c>
      <c r="E77" s="18" t="s">
        <v>51</v>
      </c>
      <c r="F77" s="19">
        <v>1.3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87</v>
      </c>
      <c r="E78" s="18" t="s">
        <v>51</v>
      </c>
      <c r="F78" s="19">
        <v>3.6000000000000001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16" t="s">
        <v>88</v>
      </c>
      <c r="D79" s="17"/>
      <c r="E79" s="18" t="s">
        <v>13</v>
      </c>
      <c r="F79" s="19">
        <v>1</v>
      </c>
      <c r="G79" s="20">
        <f>+G80+G81+G82+G83+G84+G85</f>
        <v>0</v>
      </c>
      <c r="H79" s="21"/>
      <c r="I79" s="22">
        <v>70</v>
      </c>
      <c r="J79" s="22">
        <v>3</v>
      </c>
    </row>
    <row r="80" ht="42" customHeight="1">
      <c r="A80" s="23"/>
      <c r="B80" s="24"/>
      <c r="C80" s="24"/>
      <c r="D80" s="25" t="s">
        <v>89</v>
      </c>
      <c r="E80" s="18" t="s">
        <v>36</v>
      </c>
      <c r="F80" s="19">
        <v>5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43</v>
      </c>
      <c r="E81" s="18" t="s">
        <v>51</v>
      </c>
      <c r="F81" s="19">
        <v>18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90</v>
      </c>
      <c r="E82" s="18" t="s">
        <v>36</v>
      </c>
      <c r="F82" s="19">
        <v>4.2999999999999998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45</v>
      </c>
      <c r="E83" s="18" t="s">
        <v>36</v>
      </c>
      <c r="F83" s="19">
        <v>3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46</v>
      </c>
      <c r="E84" s="18" t="s">
        <v>36</v>
      </c>
      <c r="F84" s="19">
        <v>1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47</v>
      </c>
      <c r="E85" s="18" t="s">
        <v>33</v>
      </c>
      <c r="F85" s="19">
        <v>35.600000000000001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16" t="s">
        <v>91</v>
      </c>
      <c r="D86" s="17"/>
      <c r="E86" s="18" t="s">
        <v>13</v>
      </c>
      <c r="F86" s="19">
        <v>1</v>
      </c>
      <c r="G86" s="20">
        <f>+G87+G88+G89+G90+G91</f>
        <v>0</v>
      </c>
      <c r="H86" s="21"/>
      <c r="I86" s="22">
        <v>77</v>
      </c>
      <c r="J86" s="22">
        <v>3</v>
      </c>
    </row>
    <row r="87" ht="42" customHeight="1">
      <c r="A87" s="23"/>
      <c r="B87" s="24"/>
      <c r="C87" s="24"/>
      <c r="D87" s="25" t="s">
        <v>92</v>
      </c>
      <c r="E87" s="18" t="s">
        <v>33</v>
      </c>
      <c r="F87" s="19">
        <v>57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50</v>
      </c>
      <c r="E88" s="18" t="s">
        <v>51</v>
      </c>
      <c r="F88" s="19">
        <v>36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93</v>
      </c>
      <c r="E89" s="18" t="s">
        <v>36</v>
      </c>
      <c r="F89" s="19">
        <v>5.0999999999999996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53</v>
      </c>
      <c r="E90" s="18" t="s">
        <v>51</v>
      </c>
      <c r="F90" s="19">
        <v>36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54</v>
      </c>
      <c r="E91" s="18" t="s">
        <v>51</v>
      </c>
      <c r="F91" s="19">
        <v>19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16" t="s">
        <v>94</v>
      </c>
      <c r="D92" s="17"/>
      <c r="E92" s="18" t="s">
        <v>13</v>
      </c>
      <c r="F92" s="19">
        <v>1</v>
      </c>
      <c r="G92" s="20">
        <f>+G93+G94+G95</f>
        <v>0</v>
      </c>
      <c r="H92" s="21"/>
      <c r="I92" s="22">
        <v>83</v>
      </c>
      <c r="J92" s="22">
        <v>3</v>
      </c>
    </row>
    <row r="93" ht="42" customHeight="1">
      <c r="A93" s="23"/>
      <c r="B93" s="24"/>
      <c r="C93" s="24"/>
      <c r="D93" s="25" t="s">
        <v>95</v>
      </c>
      <c r="E93" s="18" t="s">
        <v>33</v>
      </c>
      <c r="F93" s="19">
        <v>30.199999999999999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96</v>
      </c>
      <c r="E94" s="18" t="s">
        <v>60</v>
      </c>
      <c r="F94" s="19">
        <v>2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97</v>
      </c>
      <c r="E95" s="18" t="s">
        <v>60</v>
      </c>
      <c r="F95" s="19">
        <v>1</v>
      </c>
      <c r="G95" s="26"/>
      <c r="H95" s="21"/>
      <c r="I95" s="22">
        <v>86</v>
      </c>
      <c r="J95" s="22">
        <v>4</v>
      </c>
    </row>
    <row r="96" ht="42" customHeight="1">
      <c r="A96" s="23"/>
      <c r="B96" s="16" t="s">
        <v>98</v>
      </c>
      <c r="C96" s="16"/>
      <c r="D96" s="17"/>
      <c r="E96" s="18" t="s">
        <v>13</v>
      </c>
      <c r="F96" s="19">
        <v>1</v>
      </c>
      <c r="G96" s="20">
        <f>+G97+G105</f>
        <v>0</v>
      </c>
      <c r="H96" s="21"/>
      <c r="I96" s="22">
        <v>87</v>
      </c>
      <c r="J96" s="22">
        <v>2</v>
      </c>
    </row>
    <row r="97" ht="42" customHeight="1">
      <c r="A97" s="23"/>
      <c r="B97" s="24"/>
      <c r="C97" s="16" t="s">
        <v>99</v>
      </c>
      <c r="D97" s="17"/>
      <c r="E97" s="18" t="s">
        <v>13</v>
      </c>
      <c r="F97" s="19">
        <v>1</v>
      </c>
      <c r="G97" s="20">
        <f>+G98+G99+G100+G101+G102+G103+G104</f>
        <v>0</v>
      </c>
      <c r="H97" s="21"/>
      <c r="I97" s="22">
        <v>88</v>
      </c>
      <c r="J97" s="22">
        <v>3</v>
      </c>
    </row>
    <row r="98" ht="42" customHeight="1">
      <c r="A98" s="23"/>
      <c r="B98" s="24"/>
      <c r="C98" s="24"/>
      <c r="D98" s="25" t="s">
        <v>100</v>
      </c>
      <c r="E98" s="18" t="s">
        <v>36</v>
      </c>
      <c r="F98" s="19">
        <v>7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43</v>
      </c>
      <c r="E99" s="18" t="s">
        <v>51</v>
      </c>
      <c r="F99" s="19">
        <v>14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101</v>
      </c>
      <c r="E100" s="18" t="s">
        <v>36</v>
      </c>
      <c r="F100" s="19">
        <v>4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102</v>
      </c>
      <c r="E101" s="18" t="s">
        <v>36</v>
      </c>
      <c r="F101" s="19">
        <v>37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103</v>
      </c>
      <c r="E102" s="18" t="s">
        <v>51</v>
      </c>
      <c r="F102" s="19">
        <v>11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104</v>
      </c>
      <c r="E103" s="18" t="s">
        <v>51</v>
      </c>
      <c r="F103" s="19">
        <v>51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105</v>
      </c>
      <c r="E104" s="18" t="s">
        <v>51</v>
      </c>
      <c r="F104" s="19">
        <v>37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16" t="s">
        <v>98</v>
      </c>
      <c r="D105" s="17"/>
      <c r="E105" s="18" t="s">
        <v>13</v>
      </c>
      <c r="F105" s="19">
        <v>1</v>
      </c>
      <c r="G105" s="20">
        <f>+G106+G107</f>
        <v>0</v>
      </c>
      <c r="H105" s="21"/>
      <c r="I105" s="22">
        <v>96</v>
      </c>
      <c r="J105" s="22">
        <v>3</v>
      </c>
    </row>
    <row r="106" ht="42" customHeight="1">
      <c r="A106" s="23"/>
      <c r="B106" s="24"/>
      <c r="C106" s="24"/>
      <c r="D106" s="25" t="s">
        <v>106</v>
      </c>
      <c r="E106" s="18" t="s">
        <v>33</v>
      </c>
      <c r="F106" s="19">
        <v>34.700000000000003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24"/>
      <c r="D107" s="25" t="s">
        <v>107</v>
      </c>
      <c r="E107" s="18" t="s">
        <v>25</v>
      </c>
      <c r="F107" s="19">
        <v>1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16" t="s">
        <v>108</v>
      </c>
      <c r="C108" s="16"/>
      <c r="D108" s="17"/>
      <c r="E108" s="18" t="s">
        <v>13</v>
      </c>
      <c r="F108" s="19">
        <v>1</v>
      </c>
      <c r="G108" s="20">
        <f>+G109+G111</f>
        <v>0</v>
      </c>
      <c r="H108" s="21"/>
      <c r="I108" s="22">
        <v>99</v>
      </c>
      <c r="J108" s="22">
        <v>2</v>
      </c>
    </row>
    <row r="109" ht="42" customHeight="1">
      <c r="A109" s="23"/>
      <c r="B109" s="24"/>
      <c r="C109" s="16" t="s">
        <v>109</v>
      </c>
      <c r="D109" s="17"/>
      <c r="E109" s="18" t="s">
        <v>13</v>
      </c>
      <c r="F109" s="19">
        <v>1</v>
      </c>
      <c r="G109" s="20">
        <f>+G110</f>
        <v>0</v>
      </c>
      <c r="H109" s="21"/>
      <c r="I109" s="22">
        <v>100</v>
      </c>
      <c r="J109" s="22">
        <v>3</v>
      </c>
    </row>
    <row r="110" ht="42" customHeight="1">
      <c r="A110" s="23"/>
      <c r="B110" s="24"/>
      <c r="C110" s="24"/>
      <c r="D110" s="25" t="s">
        <v>110</v>
      </c>
      <c r="E110" s="18" t="s">
        <v>36</v>
      </c>
      <c r="F110" s="19">
        <v>8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16" t="s">
        <v>111</v>
      </c>
      <c r="D111" s="17"/>
      <c r="E111" s="18" t="s">
        <v>13</v>
      </c>
      <c r="F111" s="19">
        <v>1</v>
      </c>
      <c r="G111" s="20">
        <f>+G112+G113</f>
        <v>0</v>
      </c>
      <c r="H111" s="21"/>
      <c r="I111" s="22">
        <v>102</v>
      </c>
      <c r="J111" s="22">
        <v>3</v>
      </c>
    </row>
    <row r="112" ht="42" customHeight="1">
      <c r="A112" s="23"/>
      <c r="B112" s="24"/>
      <c r="C112" s="24"/>
      <c r="D112" s="25" t="s">
        <v>104</v>
      </c>
      <c r="E112" s="18" t="s">
        <v>51</v>
      </c>
      <c r="F112" s="19">
        <v>12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24"/>
      <c r="D113" s="25" t="s">
        <v>103</v>
      </c>
      <c r="E113" s="18" t="s">
        <v>51</v>
      </c>
      <c r="F113" s="19">
        <v>12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16" t="s">
        <v>112</v>
      </c>
      <c r="C114" s="16"/>
      <c r="D114" s="17"/>
      <c r="E114" s="18" t="s">
        <v>13</v>
      </c>
      <c r="F114" s="19">
        <v>1</v>
      </c>
      <c r="G114" s="20">
        <f>+G115+G121+G124</f>
        <v>0</v>
      </c>
      <c r="H114" s="21"/>
      <c r="I114" s="22">
        <v>105</v>
      </c>
      <c r="J114" s="22">
        <v>2</v>
      </c>
    </row>
    <row r="115" ht="42" customHeight="1">
      <c r="A115" s="23"/>
      <c r="B115" s="24"/>
      <c r="C115" s="16" t="s">
        <v>113</v>
      </c>
      <c r="D115" s="17"/>
      <c r="E115" s="18" t="s">
        <v>13</v>
      </c>
      <c r="F115" s="19">
        <v>1</v>
      </c>
      <c r="G115" s="20">
        <f>+G116+G117+G118+G119+G120</f>
        <v>0</v>
      </c>
      <c r="H115" s="21"/>
      <c r="I115" s="22">
        <v>106</v>
      </c>
      <c r="J115" s="22">
        <v>3</v>
      </c>
    </row>
    <row r="116" ht="42" customHeight="1">
      <c r="A116" s="23"/>
      <c r="B116" s="24"/>
      <c r="C116" s="24"/>
      <c r="D116" s="25" t="s">
        <v>49</v>
      </c>
      <c r="E116" s="18" t="s">
        <v>33</v>
      </c>
      <c r="F116" s="19">
        <v>12</v>
      </c>
      <c r="G116" s="26"/>
      <c r="H116" s="21"/>
      <c r="I116" s="22">
        <v>107</v>
      </c>
      <c r="J116" s="22">
        <v>4</v>
      </c>
    </row>
    <row r="117" ht="42" customHeight="1">
      <c r="A117" s="23"/>
      <c r="B117" s="24"/>
      <c r="C117" s="24"/>
      <c r="D117" s="25" t="s">
        <v>50</v>
      </c>
      <c r="E117" s="18" t="s">
        <v>51</v>
      </c>
      <c r="F117" s="19">
        <v>11</v>
      </c>
      <c r="G117" s="26"/>
      <c r="H117" s="21"/>
      <c r="I117" s="22">
        <v>108</v>
      </c>
      <c r="J117" s="22">
        <v>4</v>
      </c>
    </row>
    <row r="118" ht="42" customHeight="1">
      <c r="A118" s="23"/>
      <c r="B118" s="24"/>
      <c r="C118" s="24"/>
      <c r="D118" s="25" t="s">
        <v>52</v>
      </c>
      <c r="E118" s="18" t="s">
        <v>36</v>
      </c>
      <c r="F118" s="19">
        <v>0.5</v>
      </c>
      <c r="G118" s="26"/>
      <c r="H118" s="21"/>
      <c r="I118" s="22">
        <v>109</v>
      </c>
      <c r="J118" s="22">
        <v>4</v>
      </c>
    </row>
    <row r="119" ht="42" customHeight="1">
      <c r="A119" s="23"/>
      <c r="B119" s="24"/>
      <c r="C119" s="24"/>
      <c r="D119" s="25" t="s">
        <v>114</v>
      </c>
      <c r="E119" s="18" t="s">
        <v>51</v>
      </c>
      <c r="F119" s="19">
        <v>10.9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24"/>
      <c r="C120" s="24"/>
      <c r="D120" s="25" t="s">
        <v>54</v>
      </c>
      <c r="E120" s="18" t="s">
        <v>51</v>
      </c>
      <c r="F120" s="19">
        <v>10.9</v>
      </c>
      <c r="G120" s="26"/>
      <c r="H120" s="21"/>
      <c r="I120" s="22">
        <v>111</v>
      </c>
      <c r="J120" s="22">
        <v>4</v>
      </c>
    </row>
    <row r="121" ht="42" customHeight="1">
      <c r="A121" s="23"/>
      <c r="B121" s="24"/>
      <c r="C121" s="16" t="s">
        <v>34</v>
      </c>
      <c r="D121" s="17"/>
      <c r="E121" s="18" t="s">
        <v>13</v>
      </c>
      <c r="F121" s="19">
        <v>1</v>
      </c>
      <c r="G121" s="20">
        <f>+G122+G123</f>
        <v>0</v>
      </c>
      <c r="H121" s="21"/>
      <c r="I121" s="22">
        <v>112</v>
      </c>
      <c r="J121" s="22">
        <v>3</v>
      </c>
    </row>
    <row r="122" ht="42" customHeight="1">
      <c r="A122" s="23"/>
      <c r="B122" s="24"/>
      <c r="C122" s="24"/>
      <c r="D122" s="25" t="s">
        <v>35</v>
      </c>
      <c r="E122" s="18" t="s">
        <v>36</v>
      </c>
      <c r="F122" s="19">
        <v>1.6000000000000001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24"/>
      <c r="D123" s="25" t="s">
        <v>37</v>
      </c>
      <c r="E123" s="18" t="s">
        <v>36</v>
      </c>
      <c r="F123" s="19">
        <v>1.6000000000000001</v>
      </c>
      <c r="G123" s="26"/>
      <c r="H123" s="21"/>
      <c r="I123" s="22">
        <v>114</v>
      </c>
      <c r="J123" s="22">
        <v>4</v>
      </c>
    </row>
    <row r="124" ht="42" customHeight="1">
      <c r="A124" s="23"/>
      <c r="B124" s="24"/>
      <c r="C124" s="16" t="s">
        <v>115</v>
      </c>
      <c r="D124" s="17"/>
      <c r="E124" s="18" t="s">
        <v>13</v>
      </c>
      <c r="F124" s="19">
        <v>1</v>
      </c>
      <c r="G124" s="20">
        <f>+G125+G126+G127</f>
        <v>0</v>
      </c>
      <c r="H124" s="21"/>
      <c r="I124" s="22">
        <v>115</v>
      </c>
      <c r="J124" s="22">
        <v>3</v>
      </c>
    </row>
    <row r="125" ht="42" customHeight="1">
      <c r="A125" s="23"/>
      <c r="B125" s="24"/>
      <c r="C125" s="24"/>
      <c r="D125" s="25" t="s">
        <v>116</v>
      </c>
      <c r="E125" s="18" t="s">
        <v>36</v>
      </c>
      <c r="F125" s="19">
        <v>1.6000000000000001</v>
      </c>
      <c r="G125" s="26"/>
      <c r="H125" s="21"/>
      <c r="I125" s="22">
        <v>116</v>
      </c>
      <c r="J125" s="22">
        <v>4</v>
      </c>
    </row>
    <row r="126" ht="42" customHeight="1">
      <c r="A126" s="23"/>
      <c r="B126" s="24"/>
      <c r="C126" s="24"/>
      <c r="D126" s="25" t="s">
        <v>117</v>
      </c>
      <c r="E126" s="18" t="s">
        <v>51</v>
      </c>
      <c r="F126" s="19">
        <v>6.2000000000000002</v>
      </c>
      <c r="G126" s="26"/>
      <c r="H126" s="21"/>
      <c r="I126" s="22">
        <v>117</v>
      </c>
      <c r="J126" s="22">
        <v>4</v>
      </c>
    </row>
    <row r="127" ht="42" customHeight="1">
      <c r="A127" s="23"/>
      <c r="B127" s="24"/>
      <c r="C127" s="24"/>
      <c r="D127" s="25" t="s">
        <v>87</v>
      </c>
      <c r="E127" s="18" t="s">
        <v>51</v>
      </c>
      <c r="F127" s="19">
        <v>2.2000000000000002</v>
      </c>
      <c r="G127" s="26"/>
      <c r="H127" s="21"/>
      <c r="I127" s="22">
        <v>118</v>
      </c>
      <c r="J127" s="22">
        <v>4</v>
      </c>
    </row>
    <row r="128" ht="42" customHeight="1">
      <c r="A128" s="23"/>
      <c r="B128" s="16" t="s">
        <v>118</v>
      </c>
      <c r="C128" s="16"/>
      <c r="D128" s="17"/>
      <c r="E128" s="18" t="s">
        <v>13</v>
      </c>
      <c r="F128" s="19">
        <v>1</v>
      </c>
      <c r="G128" s="20">
        <f>+G129+G132+G137</f>
        <v>0</v>
      </c>
      <c r="H128" s="21"/>
      <c r="I128" s="22">
        <v>119</v>
      </c>
      <c r="J128" s="22">
        <v>2</v>
      </c>
    </row>
    <row r="129" ht="42" customHeight="1">
      <c r="A129" s="23"/>
      <c r="B129" s="24"/>
      <c r="C129" s="16" t="s">
        <v>119</v>
      </c>
      <c r="D129" s="17"/>
      <c r="E129" s="18" t="s">
        <v>13</v>
      </c>
      <c r="F129" s="19">
        <v>1</v>
      </c>
      <c r="G129" s="20">
        <f>+G130+G131</f>
        <v>0</v>
      </c>
      <c r="H129" s="21"/>
      <c r="I129" s="22">
        <v>120</v>
      </c>
      <c r="J129" s="22">
        <v>3</v>
      </c>
    </row>
    <row r="130" ht="42" customHeight="1">
      <c r="A130" s="23"/>
      <c r="B130" s="24"/>
      <c r="C130" s="24"/>
      <c r="D130" s="25" t="s">
        <v>102</v>
      </c>
      <c r="E130" s="18" t="s">
        <v>36</v>
      </c>
      <c r="F130" s="19">
        <v>1</v>
      </c>
      <c r="G130" s="26"/>
      <c r="H130" s="21"/>
      <c r="I130" s="22">
        <v>121</v>
      </c>
      <c r="J130" s="22">
        <v>4</v>
      </c>
    </row>
    <row r="131" ht="42" customHeight="1">
      <c r="A131" s="23"/>
      <c r="B131" s="24"/>
      <c r="C131" s="24"/>
      <c r="D131" s="25" t="s">
        <v>104</v>
      </c>
      <c r="E131" s="18" t="s">
        <v>51</v>
      </c>
      <c r="F131" s="19">
        <v>4</v>
      </c>
      <c r="G131" s="26"/>
      <c r="H131" s="21"/>
      <c r="I131" s="22">
        <v>122</v>
      </c>
      <c r="J131" s="22">
        <v>4</v>
      </c>
    </row>
    <row r="132" ht="42" customHeight="1">
      <c r="A132" s="23"/>
      <c r="B132" s="24"/>
      <c r="C132" s="16" t="s">
        <v>115</v>
      </c>
      <c r="D132" s="17"/>
      <c r="E132" s="18" t="s">
        <v>13</v>
      </c>
      <c r="F132" s="19">
        <v>1</v>
      </c>
      <c r="G132" s="20">
        <f>+G133+G134+G135+G136</f>
        <v>0</v>
      </c>
      <c r="H132" s="21"/>
      <c r="I132" s="22">
        <v>123</v>
      </c>
      <c r="J132" s="22">
        <v>3</v>
      </c>
    </row>
    <row r="133" ht="42" customHeight="1">
      <c r="A133" s="23"/>
      <c r="B133" s="24"/>
      <c r="C133" s="24"/>
      <c r="D133" s="25" t="s">
        <v>120</v>
      </c>
      <c r="E133" s="18" t="s">
        <v>36</v>
      </c>
      <c r="F133" s="19">
        <v>1.6000000000000001</v>
      </c>
      <c r="G133" s="26"/>
      <c r="H133" s="21"/>
      <c r="I133" s="22">
        <v>124</v>
      </c>
      <c r="J133" s="22">
        <v>4</v>
      </c>
    </row>
    <row r="134" ht="42" customHeight="1">
      <c r="A134" s="23"/>
      <c r="B134" s="24"/>
      <c r="C134" s="24"/>
      <c r="D134" s="25" t="s">
        <v>121</v>
      </c>
      <c r="E134" s="18" t="s">
        <v>36</v>
      </c>
      <c r="F134" s="19">
        <v>0.40000000000000002</v>
      </c>
      <c r="G134" s="26"/>
      <c r="H134" s="21"/>
      <c r="I134" s="22">
        <v>125</v>
      </c>
      <c r="J134" s="22">
        <v>4</v>
      </c>
    </row>
    <row r="135" ht="42" customHeight="1">
      <c r="A135" s="23"/>
      <c r="B135" s="24"/>
      <c r="C135" s="24"/>
      <c r="D135" s="25" t="s">
        <v>117</v>
      </c>
      <c r="E135" s="18" t="s">
        <v>51</v>
      </c>
      <c r="F135" s="19">
        <v>9.1999999999999993</v>
      </c>
      <c r="G135" s="26"/>
      <c r="H135" s="21"/>
      <c r="I135" s="22">
        <v>126</v>
      </c>
      <c r="J135" s="22">
        <v>4</v>
      </c>
    </row>
    <row r="136" ht="42" customHeight="1">
      <c r="A136" s="23"/>
      <c r="B136" s="24"/>
      <c r="C136" s="24"/>
      <c r="D136" s="25" t="s">
        <v>122</v>
      </c>
      <c r="E136" s="18" t="s">
        <v>51</v>
      </c>
      <c r="F136" s="19">
        <v>1.5</v>
      </c>
      <c r="G136" s="26"/>
      <c r="H136" s="21"/>
      <c r="I136" s="22">
        <v>127</v>
      </c>
      <c r="J136" s="22">
        <v>4</v>
      </c>
    </row>
    <row r="137" ht="42" customHeight="1">
      <c r="A137" s="23"/>
      <c r="B137" s="24"/>
      <c r="C137" s="16" t="s">
        <v>123</v>
      </c>
      <c r="D137" s="17"/>
      <c r="E137" s="18" t="s">
        <v>13</v>
      </c>
      <c r="F137" s="19">
        <v>1</v>
      </c>
      <c r="G137" s="20">
        <f>+G138</f>
        <v>0</v>
      </c>
      <c r="H137" s="21"/>
      <c r="I137" s="22">
        <v>128</v>
      </c>
      <c r="J137" s="22">
        <v>3</v>
      </c>
    </row>
    <row r="138" ht="42" customHeight="1">
      <c r="A138" s="23"/>
      <c r="B138" s="24"/>
      <c r="C138" s="24"/>
      <c r="D138" s="25" t="s">
        <v>124</v>
      </c>
      <c r="E138" s="18" t="s">
        <v>125</v>
      </c>
      <c r="F138" s="19">
        <v>3</v>
      </c>
      <c r="G138" s="26"/>
      <c r="H138" s="21"/>
      <c r="I138" s="22">
        <v>129</v>
      </c>
      <c r="J138" s="22">
        <v>4</v>
      </c>
    </row>
    <row r="139" ht="42" customHeight="1">
      <c r="A139" s="23"/>
      <c r="B139" s="16" t="s">
        <v>126</v>
      </c>
      <c r="C139" s="16"/>
      <c r="D139" s="17"/>
      <c r="E139" s="18" t="s">
        <v>13</v>
      </c>
      <c r="F139" s="19">
        <v>1</v>
      </c>
      <c r="G139" s="20">
        <f>+G140+G148+G152</f>
        <v>0</v>
      </c>
      <c r="H139" s="21"/>
      <c r="I139" s="22">
        <v>130</v>
      </c>
      <c r="J139" s="22">
        <v>2</v>
      </c>
    </row>
    <row r="140" ht="42" customHeight="1">
      <c r="A140" s="23"/>
      <c r="B140" s="24"/>
      <c r="C140" s="16" t="s">
        <v>127</v>
      </c>
      <c r="D140" s="17"/>
      <c r="E140" s="18" t="s">
        <v>13</v>
      </c>
      <c r="F140" s="19">
        <v>1</v>
      </c>
      <c r="G140" s="20">
        <f>+G141+G142+G143+G144+G145+G146+G147</f>
        <v>0</v>
      </c>
      <c r="H140" s="21"/>
      <c r="I140" s="22">
        <v>131</v>
      </c>
      <c r="J140" s="22">
        <v>3</v>
      </c>
    </row>
    <row r="141" ht="42" customHeight="1">
      <c r="A141" s="23"/>
      <c r="B141" s="24"/>
      <c r="C141" s="24"/>
      <c r="D141" s="25" t="s">
        <v>128</v>
      </c>
      <c r="E141" s="18" t="s">
        <v>33</v>
      </c>
      <c r="F141" s="19">
        <v>103</v>
      </c>
      <c r="G141" s="26"/>
      <c r="H141" s="21"/>
      <c r="I141" s="22">
        <v>132</v>
      </c>
      <c r="J141" s="22">
        <v>4</v>
      </c>
    </row>
    <row r="142" ht="42" customHeight="1">
      <c r="A142" s="23"/>
      <c r="B142" s="24"/>
      <c r="C142" s="24"/>
      <c r="D142" s="25" t="s">
        <v>121</v>
      </c>
      <c r="E142" s="18" t="s">
        <v>36</v>
      </c>
      <c r="F142" s="19">
        <v>0.5</v>
      </c>
      <c r="G142" s="26"/>
      <c r="H142" s="21"/>
      <c r="I142" s="22">
        <v>133</v>
      </c>
      <c r="J142" s="22">
        <v>4</v>
      </c>
    </row>
    <row r="143" ht="42" customHeight="1">
      <c r="A143" s="23"/>
      <c r="B143" s="24"/>
      <c r="C143" s="24"/>
      <c r="D143" s="25" t="s">
        <v>87</v>
      </c>
      <c r="E143" s="18" t="s">
        <v>51</v>
      </c>
      <c r="F143" s="19">
        <v>1.6000000000000001</v>
      </c>
      <c r="G143" s="26"/>
      <c r="H143" s="21"/>
      <c r="I143" s="22">
        <v>134</v>
      </c>
      <c r="J143" s="22">
        <v>4</v>
      </c>
    </row>
    <row r="144" ht="42" customHeight="1">
      <c r="A144" s="23"/>
      <c r="B144" s="24"/>
      <c r="C144" s="24"/>
      <c r="D144" s="25" t="s">
        <v>122</v>
      </c>
      <c r="E144" s="18" t="s">
        <v>51</v>
      </c>
      <c r="F144" s="19">
        <v>4.5</v>
      </c>
      <c r="G144" s="26"/>
      <c r="H144" s="21"/>
      <c r="I144" s="22">
        <v>135</v>
      </c>
      <c r="J144" s="22">
        <v>4</v>
      </c>
    </row>
    <row r="145" ht="42" customHeight="1">
      <c r="A145" s="23"/>
      <c r="B145" s="24"/>
      <c r="C145" s="24"/>
      <c r="D145" s="25" t="s">
        <v>129</v>
      </c>
      <c r="E145" s="18" t="s">
        <v>51</v>
      </c>
      <c r="F145" s="19">
        <v>4.5</v>
      </c>
      <c r="G145" s="26"/>
      <c r="H145" s="21"/>
      <c r="I145" s="22">
        <v>136</v>
      </c>
      <c r="J145" s="22">
        <v>4</v>
      </c>
    </row>
    <row r="146" ht="42" customHeight="1">
      <c r="A146" s="23"/>
      <c r="B146" s="24"/>
      <c r="C146" s="24"/>
      <c r="D146" s="25" t="s">
        <v>130</v>
      </c>
      <c r="E146" s="18" t="s">
        <v>131</v>
      </c>
      <c r="F146" s="19">
        <v>1</v>
      </c>
      <c r="G146" s="26"/>
      <c r="H146" s="21"/>
      <c r="I146" s="22">
        <v>137</v>
      </c>
      <c r="J146" s="22">
        <v>4</v>
      </c>
    </row>
    <row r="147" ht="42" customHeight="1">
      <c r="A147" s="23"/>
      <c r="B147" s="24"/>
      <c r="C147" s="24"/>
      <c r="D147" s="25" t="s">
        <v>132</v>
      </c>
      <c r="E147" s="18" t="s">
        <v>131</v>
      </c>
      <c r="F147" s="19">
        <v>1</v>
      </c>
      <c r="G147" s="26"/>
      <c r="H147" s="21"/>
      <c r="I147" s="22">
        <v>138</v>
      </c>
      <c r="J147" s="22">
        <v>4</v>
      </c>
    </row>
    <row r="148" ht="42" customHeight="1">
      <c r="A148" s="23"/>
      <c r="B148" s="24"/>
      <c r="C148" s="16" t="s">
        <v>133</v>
      </c>
      <c r="D148" s="17"/>
      <c r="E148" s="18" t="s">
        <v>13</v>
      </c>
      <c r="F148" s="19">
        <v>1</v>
      </c>
      <c r="G148" s="20">
        <f>+G149+G150+G151</f>
        <v>0</v>
      </c>
      <c r="H148" s="21"/>
      <c r="I148" s="22">
        <v>139</v>
      </c>
      <c r="J148" s="22">
        <v>3</v>
      </c>
    </row>
    <row r="149" ht="42" customHeight="1">
      <c r="A149" s="23"/>
      <c r="B149" s="24"/>
      <c r="C149" s="24"/>
      <c r="D149" s="25" t="s">
        <v>42</v>
      </c>
      <c r="E149" s="18" t="s">
        <v>36</v>
      </c>
      <c r="F149" s="19">
        <v>4</v>
      </c>
      <c r="G149" s="26"/>
      <c r="H149" s="21"/>
      <c r="I149" s="22">
        <v>140</v>
      </c>
      <c r="J149" s="22">
        <v>4</v>
      </c>
    </row>
    <row r="150" ht="42" customHeight="1">
      <c r="A150" s="23"/>
      <c r="B150" s="24"/>
      <c r="C150" s="24"/>
      <c r="D150" s="25" t="s">
        <v>43</v>
      </c>
      <c r="E150" s="18" t="s">
        <v>51</v>
      </c>
      <c r="F150" s="19">
        <v>21</v>
      </c>
      <c r="G150" s="26"/>
      <c r="H150" s="21"/>
      <c r="I150" s="22">
        <v>141</v>
      </c>
      <c r="J150" s="22">
        <v>4</v>
      </c>
    </row>
    <row r="151" ht="42" customHeight="1">
      <c r="A151" s="23"/>
      <c r="B151" s="24"/>
      <c r="C151" s="24"/>
      <c r="D151" s="25" t="s">
        <v>101</v>
      </c>
      <c r="E151" s="18" t="s">
        <v>36</v>
      </c>
      <c r="F151" s="19">
        <v>2</v>
      </c>
      <c r="G151" s="26"/>
      <c r="H151" s="21"/>
      <c r="I151" s="22">
        <v>142</v>
      </c>
      <c r="J151" s="22">
        <v>4</v>
      </c>
    </row>
    <row r="152" ht="42" customHeight="1">
      <c r="A152" s="23"/>
      <c r="B152" s="24"/>
      <c r="C152" s="16" t="s">
        <v>134</v>
      </c>
      <c r="D152" s="17"/>
      <c r="E152" s="18" t="s">
        <v>13</v>
      </c>
      <c r="F152" s="19">
        <v>1</v>
      </c>
      <c r="G152" s="20">
        <f>+G153+G154</f>
        <v>0</v>
      </c>
      <c r="H152" s="21"/>
      <c r="I152" s="22">
        <v>143</v>
      </c>
      <c r="J152" s="22">
        <v>3</v>
      </c>
    </row>
    <row r="153" ht="42" customHeight="1">
      <c r="A153" s="23"/>
      <c r="B153" s="24"/>
      <c r="C153" s="24"/>
      <c r="D153" s="25" t="s">
        <v>54</v>
      </c>
      <c r="E153" s="18" t="s">
        <v>51</v>
      </c>
      <c r="F153" s="19">
        <v>534.60000000000002</v>
      </c>
      <c r="G153" s="26"/>
      <c r="H153" s="21"/>
      <c r="I153" s="22">
        <v>144</v>
      </c>
      <c r="J153" s="22">
        <v>4</v>
      </c>
    </row>
    <row r="154" ht="42" customHeight="1">
      <c r="A154" s="23"/>
      <c r="B154" s="24"/>
      <c r="C154" s="24"/>
      <c r="D154" s="25" t="s">
        <v>135</v>
      </c>
      <c r="E154" s="18" t="s">
        <v>51</v>
      </c>
      <c r="F154" s="19">
        <v>534.60000000000002</v>
      </c>
      <c r="G154" s="26"/>
      <c r="H154" s="21"/>
      <c r="I154" s="22">
        <v>145</v>
      </c>
      <c r="J154" s="22">
        <v>4</v>
      </c>
    </row>
    <row r="155" ht="42" customHeight="1">
      <c r="A155" s="15" t="s">
        <v>136</v>
      </c>
      <c r="B155" s="16"/>
      <c r="C155" s="16"/>
      <c r="D155" s="17"/>
      <c r="E155" s="18" t="s">
        <v>13</v>
      </c>
      <c r="F155" s="19">
        <v>1</v>
      </c>
      <c r="G155" s="20">
        <f>+G156</f>
        <v>0</v>
      </c>
      <c r="H155" s="21"/>
      <c r="I155" s="22">
        <v>146</v>
      </c>
      <c r="J155" s="22">
        <v>1</v>
      </c>
    </row>
    <row r="156" ht="42" customHeight="1">
      <c r="A156" s="23"/>
      <c r="B156" s="16" t="s">
        <v>137</v>
      </c>
      <c r="C156" s="16"/>
      <c r="D156" s="17"/>
      <c r="E156" s="18" t="s">
        <v>13</v>
      </c>
      <c r="F156" s="19">
        <v>1</v>
      </c>
      <c r="G156" s="20">
        <f>+G157</f>
        <v>0</v>
      </c>
      <c r="H156" s="21"/>
      <c r="I156" s="22">
        <v>147</v>
      </c>
      <c r="J156" s="22">
        <v>2</v>
      </c>
    </row>
    <row r="157" ht="42" customHeight="1">
      <c r="A157" s="23"/>
      <c r="B157" s="24"/>
      <c r="C157" s="16" t="s">
        <v>138</v>
      </c>
      <c r="D157" s="17"/>
      <c r="E157" s="18" t="s">
        <v>13</v>
      </c>
      <c r="F157" s="19">
        <v>1</v>
      </c>
      <c r="G157" s="20">
        <f>+G158</f>
        <v>0</v>
      </c>
      <c r="H157" s="21"/>
      <c r="I157" s="22">
        <v>148</v>
      </c>
      <c r="J157" s="22">
        <v>3</v>
      </c>
    </row>
    <row r="158" ht="42" customHeight="1">
      <c r="A158" s="23"/>
      <c r="B158" s="24"/>
      <c r="C158" s="24"/>
      <c r="D158" s="25" t="s">
        <v>139</v>
      </c>
      <c r="E158" s="18" t="s">
        <v>140</v>
      </c>
      <c r="F158" s="19">
        <v>4</v>
      </c>
      <c r="G158" s="26"/>
      <c r="H158" s="21"/>
      <c r="I158" s="22">
        <v>149</v>
      </c>
      <c r="J158" s="22">
        <v>4</v>
      </c>
    </row>
    <row r="159" ht="42" customHeight="1">
      <c r="A159" s="15" t="s">
        <v>141</v>
      </c>
      <c r="B159" s="16"/>
      <c r="C159" s="16"/>
      <c r="D159" s="17"/>
      <c r="E159" s="18" t="s">
        <v>13</v>
      </c>
      <c r="F159" s="19">
        <v>1</v>
      </c>
      <c r="G159" s="20">
        <f>+G160+G162</f>
        <v>0</v>
      </c>
      <c r="H159" s="21"/>
      <c r="I159" s="22">
        <v>150</v>
      </c>
      <c r="J159" s="22"/>
    </row>
    <row r="160" ht="42" customHeight="1">
      <c r="A160" s="15" t="s">
        <v>142</v>
      </c>
      <c r="B160" s="16"/>
      <c r="C160" s="16"/>
      <c r="D160" s="17"/>
      <c r="E160" s="18" t="s">
        <v>13</v>
      </c>
      <c r="F160" s="19">
        <v>1</v>
      </c>
      <c r="G160" s="20">
        <f>+G161</f>
        <v>0</v>
      </c>
      <c r="H160" s="21"/>
      <c r="I160" s="22">
        <v>151</v>
      </c>
      <c r="J160" s="22">
        <v>200</v>
      </c>
    </row>
    <row r="161" ht="42" customHeight="1">
      <c r="A161" s="15" t="s">
        <v>143</v>
      </c>
      <c r="B161" s="16"/>
      <c r="C161" s="16"/>
      <c r="D161" s="17"/>
      <c r="E161" s="18" t="s">
        <v>13</v>
      </c>
      <c r="F161" s="19">
        <v>1</v>
      </c>
      <c r="G161" s="26"/>
      <c r="H161" s="21"/>
      <c r="I161" s="22">
        <v>152</v>
      </c>
      <c r="J161" s="22"/>
    </row>
    <row r="162" ht="42" customHeight="1">
      <c r="A162" s="15" t="s">
        <v>144</v>
      </c>
      <c r="B162" s="16"/>
      <c r="C162" s="16"/>
      <c r="D162" s="17"/>
      <c r="E162" s="18" t="s">
        <v>13</v>
      </c>
      <c r="F162" s="19">
        <v>1</v>
      </c>
      <c r="G162" s="20">
        <f>+G163</f>
        <v>0</v>
      </c>
      <c r="H162" s="21"/>
      <c r="I162" s="22">
        <v>153</v>
      </c>
      <c r="J162" s="22">
        <v>210</v>
      </c>
    </row>
    <row r="163" ht="42" customHeight="1">
      <c r="A163" s="15" t="s">
        <v>145</v>
      </c>
      <c r="B163" s="16"/>
      <c r="C163" s="16"/>
      <c r="D163" s="17"/>
      <c r="E163" s="18" t="s">
        <v>13</v>
      </c>
      <c r="F163" s="19">
        <v>1</v>
      </c>
      <c r="G163" s="26"/>
      <c r="H163" s="21"/>
      <c r="I163" s="22">
        <v>154</v>
      </c>
      <c r="J163" s="22"/>
    </row>
    <row r="164" ht="42" customHeight="1">
      <c r="A164" s="15" t="s">
        <v>146</v>
      </c>
      <c r="B164" s="16"/>
      <c r="C164" s="16"/>
      <c r="D164" s="17"/>
      <c r="E164" s="18" t="s">
        <v>13</v>
      </c>
      <c r="F164" s="19">
        <v>1</v>
      </c>
      <c r="G164" s="26"/>
      <c r="H164" s="21"/>
      <c r="I164" s="22">
        <v>155</v>
      </c>
      <c r="J164" s="22">
        <v>220</v>
      </c>
    </row>
    <row r="165" ht="42" customHeight="1">
      <c r="A165" s="15" t="s">
        <v>147</v>
      </c>
      <c r="B165" s="16"/>
      <c r="C165" s="16"/>
      <c r="D165" s="17"/>
      <c r="E165" s="18" t="s">
        <v>13</v>
      </c>
      <c r="F165" s="19">
        <v>1</v>
      </c>
      <c r="G165" s="20">
        <f>+G166</f>
        <v>0</v>
      </c>
      <c r="H165" s="21"/>
      <c r="I165" s="22">
        <v>156</v>
      </c>
      <c r="J165" s="22">
        <v>1</v>
      </c>
    </row>
    <row r="166" ht="42" customHeight="1">
      <c r="A166" s="23"/>
      <c r="B166" s="16" t="s">
        <v>148</v>
      </c>
      <c r="C166" s="16"/>
      <c r="D166" s="17"/>
      <c r="E166" s="18" t="s">
        <v>13</v>
      </c>
      <c r="F166" s="19">
        <v>1</v>
      </c>
      <c r="G166" s="20">
        <f>+G167</f>
        <v>0</v>
      </c>
      <c r="H166" s="21"/>
      <c r="I166" s="22">
        <v>157</v>
      </c>
      <c r="J166" s="22">
        <v>2</v>
      </c>
    </row>
    <row r="167" ht="42" customHeight="1">
      <c r="A167" s="23"/>
      <c r="B167" s="24"/>
      <c r="C167" s="16" t="s">
        <v>149</v>
      </c>
      <c r="D167" s="17"/>
      <c r="E167" s="18" t="s">
        <v>13</v>
      </c>
      <c r="F167" s="19">
        <v>1</v>
      </c>
      <c r="G167" s="20">
        <f>+G168</f>
        <v>0</v>
      </c>
      <c r="H167" s="21"/>
      <c r="I167" s="22">
        <v>158</v>
      </c>
      <c r="J167" s="22">
        <v>3</v>
      </c>
    </row>
    <row r="168" ht="42" customHeight="1">
      <c r="A168" s="23"/>
      <c r="B168" s="24"/>
      <c r="C168" s="24"/>
      <c r="D168" s="25" t="s">
        <v>150</v>
      </c>
      <c r="E168" s="18" t="s">
        <v>13</v>
      </c>
      <c r="F168" s="19">
        <v>1</v>
      </c>
      <c r="G168" s="26"/>
      <c r="H168" s="21"/>
      <c r="I168" s="22">
        <v>159</v>
      </c>
      <c r="J168" s="22">
        <v>4</v>
      </c>
    </row>
    <row r="169" ht="42" customHeight="1">
      <c r="A169" s="15" t="s">
        <v>151</v>
      </c>
      <c r="B169" s="16"/>
      <c r="C169" s="16"/>
      <c r="D169" s="17"/>
      <c r="E169" s="18" t="s">
        <v>13</v>
      </c>
      <c r="F169" s="19">
        <v>1</v>
      </c>
      <c r="G169" s="20">
        <f>+G10+G164+G165</f>
        <v>0</v>
      </c>
      <c r="H169" s="21"/>
      <c r="I169" s="22">
        <v>160</v>
      </c>
      <c r="J169" s="22">
        <v>30</v>
      </c>
    </row>
    <row r="170" ht="42" customHeight="1">
      <c r="A170" s="27" t="s">
        <v>152</v>
      </c>
      <c r="B170" s="28"/>
      <c r="C170" s="28"/>
      <c r="D170" s="29"/>
      <c r="E170" s="30" t="s">
        <v>153</v>
      </c>
      <c r="F170" s="31" t="s">
        <v>153</v>
      </c>
      <c r="G170" s="32">
        <f>G169</f>
        <v>0</v>
      </c>
      <c r="I170" s="33">
        <v>161</v>
      </c>
      <c r="J170" s="33">
        <v>90</v>
      </c>
    </row>
    <row r="171" ht="42" customHeight="1"/>
    <row r="172" ht="42" customHeight="1"/>
    <row r="173" ht="13.2"/>
    <row r="174" ht="13.2"/>
    <row r="175" ht="13.2"/>
    <row r="176" ht="13.2"/>
    <row r="181" ht="13.2"/>
    <row r="182" ht="13.2"/>
    <row r="183" ht="13.2"/>
  </sheetData>
  <sheetProtection sheet="1" objects="1" scenarios="1" spinCount="100000" saltValue="CBiu9UvG3Wp9bdUPtfsNjTKYuimWO6yUeo0pteSgxNlbPvkkJEwSFztlZGNVNlXA1J+F+f5COX7TERD+ekCAZw==" hashValue="cVoSltvxtaWj9HbQKU3IcMkrI8i2vaIvJxkrIXx06d/Az/TJIN1Bd0C4AcJmoB8tC4XR75oXEzdFay20uRNP6g==" algorithmName="SHA-512" password="FD80"/>
  <mergeCells count="54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20:D20"/>
    <mergeCell ref="C25:D25"/>
    <mergeCell ref="C28:D28"/>
    <mergeCell ref="B33:D33"/>
    <mergeCell ref="C34:D34"/>
    <mergeCell ref="C79:D79"/>
    <mergeCell ref="C86:D86"/>
    <mergeCell ref="C92:D92"/>
    <mergeCell ref="B96:D96"/>
    <mergeCell ref="C97:D97"/>
    <mergeCell ref="C41:D41"/>
    <mergeCell ref="C47:D47"/>
    <mergeCell ref="C66:D66"/>
    <mergeCell ref="C105:D105"/>
    <mergeCell ref="B108:D108"/>
    <mergeCell ref="C109:D109"/>
    <mergeCell ref="C111:D111"/>
    <mergeCell ref="B114:D114"/>
    <mergeCell ref="C115:D115"/>
    <mergeCell ref="C121:D121"/>
    <mergeCell ref="C124:D124"/>
    <mergeCell ref="B128:D128"/>
    <mergeCell ref="C129:D129"/>
    <mergeCell ref="C132:D132"/>
    <mergeCell ref="C137:D137"/>
    <mergeCell ref="B139:D139"/>
    <mergeCell ref="C140:D140"/>
    <mergeCell ref="C148:D148"/>
    <mergeCell ref="C152:D152"/>
    <mergeCell ref="A155:D155"/>
    <mergeCell ref="B156:D156"/>
    <mergeCell ref="C157:D157"/>
    <mergeCell ref="A159:D159"/>
    <mergeCell ref="A160:D160"/>
    <mergeCell ref="A161:D161"/>
    <mergeCell ref="A162:D162"/>
    <mergeCell ref="A163:D163"/>
    <mergeCell ref="A164:D164"/>
    <mergeCell ref="A165:D165"/>
    <mergeCell ref="B166:D166"/>
    <mergeCell ref="C167:D167"/>
    <mergeCell ref="A169:D169"/>
    <mergeCell ref="A170:D17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fujimoto riku</cp:lastModifiedBy>
  <cp:lastPrinted>2020-10-12T05:07:54Z</cp:lastPrinted>
  <dcterms:created xsi:type="dcterms:W3CDTF">2014-01-09T08:55:00Z</dcterms:created>
  <dcterms:modified xsi:type="dcterms:W3CDTF">2025-06-09T06:20:47Z</dcterms:modified>
</cp:coreProperties>
</file>